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5/5) zveřejnění na webu (přílohy viz bod 3 a 4)/"/>
    </mc:Choice>
  </mc:AlternateContent>
  <xr:revisionPtr revIDLastSave="299" documentId="13_ncr:1_{649D88FC-76C5-4EBC-95B9-67F448A93DD6}" xr6:coauthVersionLast="47" xr6:coauthVersionMax="47" xr10:uidLastSave="{6D2719EB-E763-4B48-9642-50476130875E}"/>
  <bookViews>
    <workbookView xWindow="-110" yWindow="-110" windowWidth="19420" windowHeight="10420" xr2:uid="{00000000-000D-0000-FFFF-FFFF00000000}"/>
  </bookViews>
  <sheets>
    <sheet name="List1" sheetId="1" r:id="rId1"/>
  </sheets>
  <definedNames>
    <definedName name="_xlnm._FilterDatabase" localSheetId="0" hidden="1">List1!$A$4:$M$69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H69" i="1"/>
  <c r="I69" i="1"/>
</calcChain>
</file>

<file path=xl/sharedStrings.xml><?xml version="1.0" encoding="utf-8"?>
<sst xmlns="http://schemas.openxmlformats.org/spreadsheetml/2006/main" count="398" uniqueCount="291">
  <si>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</si>
  <si>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</si>
  <si>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</si>
  <si>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</si>
  <si>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</si>
  <si>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</si>
  <si>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</si>
  <si>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</si>
  <si>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</si>
  <si>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1.</t>
  </si>
  <si>
    <t>2.</t>
  </si>
  <si>
    <t>3.</t>
  </si>
  <si>
    <t>CELKEM</t>
  </si>
  <si>
    <t>Nymburk</t>
  </si>
  <si>
    <t>Benešov</t>
  </si>
  <si>
    <t>Kolín</t>
  </si>
  <si>
    <t>Mělník</t>
  </si>
  <si>
    <t>Praha - východ</t>
  </si>
  <si>
    <t>Semily</t>
  </si>
  <si>
    <t>Brno</t>
  </si>
  <si>
    <t>Kladno</t>
  </si>
  <si>
    <t>Praha</t>
  </si>
  <si>
    <t>Praha - západ</t>
  </si>
  <si>
    <t>Mladá Boleslav</t>
  </si>
  <si>
    <t>Podpora rodin v Milovicích</t>
  </si>
  <si>
    <t>Podpora půjčovny zdravotních a kompenzačních pomůcek</t>
  </si>
  <si>
    <t>Psychologická práce s dětmi v péči OSPOD Slaný</t>
  </si>
  <si>
    <t>Podpora kompetencí v oblasti vzdělávání v rodinách ze sociálně nepříznivého prostředí ve Slaném</t>
  </si>
  <si>
    <t>8.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</si>
  <si>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</si>
  <si>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</si>
  <si>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</si>
  <si>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</si>
  <si>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</si>
  <si>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</si>
  <si>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</si>
  <si>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</si>
  <si>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</si>
  <si>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</si>
  <si>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</si>
  <si>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</si>
  <si>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</si>
  <si>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</si>
  <si>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</si>
  <si>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</si>
  <si>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</si>
  <si>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</si>
  <si>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</si>
  <si>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</si>
  <si>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</si>
  <si>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</si>
  <si>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</si>
  <si>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</si>
  <si>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</si>
  <si>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</si>
  <si>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</si>
  <si>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</si>
  <si>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</si>
  <si>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</si>
  <si>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</si>
  <si>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</si>
  <si>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</si>
  <si>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</si>
  <si>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</si>
  <si>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</si>
  <si>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</si>
  <si>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</si>
  <si>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</si>
  <si>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</si>
  <si>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</si>
  <si>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</si>
  <si>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</si>
  <si>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</si>
  <si>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</si>
  <si>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Podpora rodin s dětmi</t>
  </si>
  <si>
    <t>Sanace rodin</t>
  </si>
  <si>
    <t>Dětství bez násilí: Specializovaná pomoc pro děti ohrožené domácím násilím ve Středočeském kraji</t>
  </si>
  <si>
    <t>Komplexní podpora rodiny</t>
  </si>
  <si>
    <t>Rodinné centrum Kopretina</t>
  </si>
  <si>
    <t>Čtyřlístek pro štěstí</t>
  </si>
  <si>
    <t>Půjčovna kompenzačních pomůcek</t>
  </si>
  <si>
    <t>Půjčovna kompenzačních pomůcek KPŽ</t>
  </si>
  <si>
    <t>Amelie pro onkologicky nemocné</t>
  </si>
  <si>
    <t>Multikomunitní propojení subjektů a včasná podpora rodin dětí s postižením</t>
  </si>
  <si>
    <t>Dny bez paměti</t>
  </si>
  <si>
    <t>Beroun</t>
  </si>
  <si>
    <t>Kutná Hora</t>
  </si>
  <si>
    <t>Ústí nad Orlicí</t>
  </si>
  <si>
    <t>Litoměřice</t>
  </si>
  <si>
    <t>Příbram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</si>
  <si>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</si>
  <si>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</si>
  <si>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</si>
  <si>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</si>
  <si>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</si>
  <si>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</si>
  <si>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</si>
  <si>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</si>
  <si>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</si>
  <si>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</si>
  <si>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</si>
  <si>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Celkový předpokládaný objem peněžních prostředků z rozpočtu SK pro rok 2025</t>
  </si>
  <si>
    <t>61.</t>
  </si>
  <si>
    <t>62.</t>
  </si>
  <si>
    <t>63.</t>
  </si>
  <si>
    <t>64.</t>
  </si>
  <si>
    <t>HUF/PSA/0009/2025</t>
  </si>
  <si>
    <t>Čtyřlístek dětem z.s.</t>
  </si>
  <si>
    <t>HUF/PSA/0033/2025</t>
  </si>
  <si>
    <t>Můžeme pomoci - J.F. 2020 z.ú.</t>
  </si>
  <si>
    <t>HUF/PSA/0048/2025</t>
  </si>
  <si>
    <t>Respondeo, z. s.</t>
  </si>
  <si>
    <t>HUF/PSA/0044/2025</t>
  </si>
  <si>
    <t>Město Slaný</t>
  </si>
  <si>
    <t>HUF/PSA/0049/2025</t>
  </si>
  <si>
    <t>Centrum LOCIKA, z.ú.</t>
  </si>
  <si>
    <t>HUF/PSA/0092/2025</t>
  </si>
  <si>
    <t>KOLPINGOVA RODINA SMEČNO</t>
  </si>
  <si>
    <t>HUF/PSA/0043/2025</t>
  </si>
  <si>
    <t>SpoluSvět z.s.</t>
  </si>
  <si>
    <t>HUF/PSA/0050/2025</t>
  </si>
  <si>
    <t>HOSPIC TEMPUS, z.s.</t>
  </si>
  <si>
    <t>HUF/PSA/0052/2025</t>
  </si>
  <si>
    <t>Domácí hospic Srdcem, z.ú.</t>
  </si>
  <si>
    <t>HUF/PSA/0074/2025</t>
  </si>
  <si>
    <t>Středisko ROSA, z.s.</t>
  </si>
  <si>
    <t>HUF/PSA/0051/2025</t>
  </si>
  <si>
    <t>Hospic svaté Hedviky, o.p.s.</t>
  </si>
  <si>
    <t>HUF/PSA/0046/2025</t>
  </si>
  <si>
    <t>Amelie, z. s.</t>
  </si>
  <si>
    <t>HUF/PSA/0086/2025</t>
  </si>
  <si>
    <t>Diakonie Českobratrské církve evangelické</t>
  </si>
  <si>
    <t>HUF/PSA/0056/2025</t>
  </si>
  <si>
    <t>Charita Beroun</t>
  </si>
  <si>
    <t>HUF/PSA/0067/2025</t>
  </si>
  <si>
    <t>POINT Milovice z.ú.</t>
  </si>
  <si>
    <t>HUF/PSA/0016/2025</t>
  </si>
  <si>
    <t>Domácí hospic Nablízku, z. ú.</t>
  </si>
  <si>
    <t>HUF/PSA/0036/2025</t>
  </si>
  <si>
    <t>RC Radost o. p. s.</t>
  </si>
  <si>
    <t>HUF/PSA/0066/2025</t>
  </si>
  <si>
    <t>LECCOS, z. s.</t>
  </si>
  <si>
    <t>HUF/PSA/0055/2025</t>
  </si>
  <si>
    <t>Centrum pro komunitní práci střední Čechy</t>
  </si>
  <si>
    <t>HUF/PSA/0022/2025</t>
  </si>
  <si>
    <t>Sun of Art, o.p.s.</t>
  </si>
  <si>
    <t>HUF/PSA/0072/2025</t>
  </si>
  <si>
    <t>Radost Příbramáčkům, zapsaný spolek</t>
  </si>
  <si>
    <t>HUF/PSA/0076/2025</t>
  </si>
  <si>
    <t>Statek Vlčkovice, o.p.s.</t>
  </si>
  <si>
    <t>HUF/PSA/0064/2025</t>
  </si>
  <si>
    <t>Farní charita Kolín</t>
  </si>
  <si>
    <t>HUF/PSA/0029/2025</t>
  </si>
  <si>
    <t>POMÁHEJME SI z.s.</t>
  </si>
  <si>
    <t>HUF/PSA/0071/2025</t>
  </si>
  <si>
    <t>Dobrá rodina o.p.s.</t>
  </si>
  <si>
    <t>HUF/PSA/0027/2025</t>
  </si>
  <si>
    <t>Mezi námi, o.p.s.</t>
  </si>
  <si>
    <t>HUF/PSA/0001/2025</t>
  </si>
  <si>
    <t>ALKA, o.p.s.</t>
  </si>
  <si>
    <t>HUF/PSA/0038/2025</t>
  </si>
  <si>
    <t>Oblastní charita Kutná Hora</t>
  </si>
  <si>
    <t>HUF/PSA/0088/2025</t>
  </si>
  <si>
    <t>Prostor plus o.p.s.</t>
  </si>
  <si>
    <t>HUF/PSA/0090/2025</t>
  </si>
  <si>
    <t>Centrum sociálních a zdravotních služeb Poděbrady o.p.s.</t>
  </si>
  <si>
    <t>HUF/PSA/0014/2025</t>
  </si>
  <si>
    <t>Spirála pomoci, o.p.s.</t>
  </si>
  <si>
    <t>HUF/PSA/0013/2025</t>
  </si>
  <si>
    <t>Rozum a Cit, z. s.</t>
  </si>
  <si>
    <t>HUF/PSA/0023/2025</t>
  </si>
  <si>
    <t>Maminky dětem, z.s.</t>
  </si>
  <si>
    <t>HUF/PSA/0017/2025</t>
  </si>
  <si>
    <t>TŘI, z.ú.</t>
  </si>
  <si>
    <t>HUF/PSA/0030/2025</t>
  </si>
  <si>
    <t>Vita melior z. s.</t>
  </si>
  <si>
    <t>HUF/PSA/0006/2025</t>
  </si>
  <si>
    <t>Sociální služby města Brandýs nad Labem-Stará Boleslav</t>
  </si>
  <si>
    <t>HUF/PSA/0080/2025</t>
  </si>
  <si>
    <t>Tosara, z.s.</t>
  </si>
  <si>
    <t>HUF/PSA/0073/2025</t>
  </si>
  <si>
    <t>Diecézní charita Litoměřice</t>
  </si>
  <si>
    <t>HUF/PSA/0077/2025</t>
  </si>
  <si>
    <t>Rodinné centrum Parníček, z.s.</t>
  </si>
  <si>
    <t>HUF/PSA/0012/2025</t>
  </si>
  <si>
    <t>Brandýský Matýsek z.s.</t>
  </si>
  <si>
    <t>HUF/PSA/0040/2025</t>
  </si>
  <si>
    <t>Centrum pro neslyšící a nedoslýchavé pro Prahu a Středočeský kraj, o.p.s.</t>
  </si>
  <si>
    <t>HUF/PSA/0019/2025</t>
  </si>
  <si>
    <t>Centrum Anabell, z.ú.</t>
  </si>
  <si>
    <t>HUF/PSA/0025/2025</t>
  </si>
  <si>
    <t>Centrum pro rodinu Náruč, z.ú.</t>
  </si>
  <si>
    <t>HUF/PSA/0004/2025</t>
  </si>
  <si>
    <t>CHARITA HVĚZDA  z.s.</t>
  </si>
  <si>
    <t>HUF/PSA/0005/2025</t>
  </si>
  <si>
    <t>Svaz tělesně postižených v České republice z. s. okresní organizace Příbram</t>
  </si>
  <si>
    <t>HUF/PSA/0069/2025</t>
  </si>
  <si>
    <t>Rodinné centrum ZaHRÁTka, z.s.</t>
  </si>
  <si>
    <t>HUF/PSA/0028/2025</t>
  </si>
  <si>
    <t>ZeMě, spolek</t>
  </si>
  <si>
    <t>HUF/PSA/0093/2025</t>
  </si>
  <si>
    <t>Charita Příbram</t>
  </si>
  <si>
    <t>HUF/PSA/0035/2025</t>
  </si>
  <si>
    <t>Rodinné centrum Chloumek, z.s.</t>
  </si>
  <si>
    <t>HUF/PSA/0045/2025</t>
  </si>
  <si>
    <t>HUF/PSA/0083/2025</t>
  </si>
  <si>
    <t>Dobrovolnické centrum Kladno, z. s.</t>
  </si>
  <si>
    <t>HUF/PSA/0059/2025</t>
  </si>
  <si>
    <t>Rodinné centrum KLÍČEK, z.s.</t>
  </si>
  <si>
    <t>HUF/PSA/0037/2025</t>
  </si>
  <si>
    <t>Rodinné centrum Slunečnice, z.ú.</t>
  </si>
  <si>
    <t>HUF/PSA/0039/2025</t>
  </si>
  <si>
    <t>Rodinné centrum Buštěhradský pelíšek, z.s.</t>
  </si>
  <si>
    <t>HUF/PSA/0053/2025</t>
  </si>
  <si>
    <t>Charita Neratovice</t>
  </si>
  <si>
    <t>HUF/PSA/0002/2025</t>
  </si>
  <si>
    <t>Kvalitní podzim života, z.ú.</t>
  </si>
  <si>
    <t>HUF/PSA/0021/2025</t>
  </si>
  <si>
    <t>Terapeutická linka Sluchátko, z.ú.</t>
  </si>
  <si>
    <t>HUF/PSA/0057/2025</t>
  </si>
  <si>
    <t>Sjednocená organizace nevidomých a slabozrakých České republiky, zapsaný spolek</t>
  </si>
  <si>
    <t>HUF/PSA/0061/2025</t>
  </si>
  <si>
    <t>Rodinné centrum Oříšek z.s.</t>
  </si>
  <si>
    <t>HUF/PSA/0034/2025</t>
  </si>
  <si>
    <t>Komunitní centrum Petrklíč, z.s.</t>
  </si>
  <si>
    <t>HUF/PSA/0015/2025</t>
  </si>
  <si>
    <t>CENTRUM PRO VŠECHNY, spolek</t>
  </si>
  <si>
    <t>HUF/PSA/0070/2025</t>
  </si>
  <si>
    <t>Mezigenerační výtvarná dílna Srdcem společně z.s.</t>
  </si>
  <si>
    <t>HUF/PSA/0018/2025</t>
  </si>
  <si>
    <t>Diakonie Apoštolské církve</t>
  </si>
  <si>
    <t>HUF/PSA/0079/2025</t>
  </si>
  <si>
    <t>Dementia I.O.V., z.ú.</t>
  </si>
  <si>
    <t>Praha-východ</t>
  </si>
  <si>
    <t>Tábor</t>
  </si>
  <si>
    <t>Živá maringotka – podpora znevýhodněných rodin 2</t>
  </si>
  <si>
    <t>Preventivně terapeutické programy pro rodiny</t>
  </si>
  <si>
    <t>Podpora rodin dětí s postižením – terapie, vzdělávání a podpůrné aktivity</t>
  </si>
  <si>
    <t>Půjčovna kompenzačních pomůcek – obnova a nové pomůcky</t>
  </si>
  <si>
    <t>Psychologické a pedagogické služby pro rodiny s dětmi</t>
  </si>
  <si>
    <t>Podpora kompenzačních pomůcek Hospice Hedvika</t>
  </si>
  <si>
    <t>Opora Diakonie</t>
  </si>
  <si>
    <t>Centrum rodinné podpory Charity Beroun pokračuje v podpoře programů pro rodiny</t>
  </si>
  <si>
    <t>POINT Milovice: Pomoc a podpora ohroženým dětem 2025</t>
  </si>
  <si>
    <t>Radostné dětství, podpora a ochrana pro budoucnost dětí</t>
  </si>
  <si>
    <t>Pečovat a žít doma je normální 2025</t>
  </si>
  <si>
    <t>Klub rodičů a dětí PACka Mělník</t>
  </si>
  <si>
    <t>Aktivity projektu Radost Příbramáčkům 2025</t>
  </si>
  <si>
    <t>Podpora duševního zdraví obyvatel Voticka a Benešovska</t>
  </si>
  <si>
    <t>Humanitární, komunitní a dobrovolnická pomoc v Kolíně</t>
  </si>
  <si>
    <t>Sklad pro pěstouny a rodiny v nouzi</t>
  </si>
  <si>
    <t>Jsme rodina náhradní! Podpora rodin se svěřenými dětmi ve Středočeském kraji</t>
  </si>
  <si>
    <t>Mezigenerační aktivity pro děti a seniory ve Středočeském kraji</t>
  </si>
  <si>
    <t>Podpora stabilizace duševního zdraví dětí a mládeže II.</t>
  </si>
  <si>
    <t>Respektujeme sebe i svět kolem nás</t>
  </si>
  <si>
    <t>Kompenzační pomůcky pomáhají</t>
  </si>
  <si>
    <t>Vzdělávací pobyt pro pěstounské rodiny</t>
  </si>
  <si>
    <t>Provoz  půjčoven kompenzačních pomůcek na Benešovsku</t>
  </si>
  <si>
    <t>Podpora pro děti, setkání pro všechny</t>
  </si>
  <si>
    <t>Provoz kompenzačních pomůcek</t>
  </si>
  <si>
    <t>Půjčovna kompenzačních pomůcek III.</t>
  </si>
  <si>
    <t>SLUŽBY PRO RODINY</t>
  </si>
  <si>
    <t>Společnou cestou 2025</t>
  </si>
  <si>
    <t>Tábor pro neslyšící rodiny s dětmi, vodácký tábor</t>
  </si>
  <si>
    <t>Odborná pomoc rodinám pečujících o dítě s poruchou příjmu potravy</t>
  </si>
  <si>
    <t>Náruč rodinám v Mnichově Hradišti 2025</t>
  </si>
  <si>
    <t>Provoz skladu s humanitární pomocí ohroženým rodinám</t>
  </si>
  <si>
    <t>Půjčovna kompenzačních pomůcek - zajištění provozu</t>
  </si>
  <si>
    <t>Podpora rodin v Hostivicích a okolí</t>
  </si>
  <si>
    <t>Práce s rodinou v komunitním centru ZeMě 2025</t>
  </si>
  <si>
    <t>Podpora humanitární pomoci ohroženým rodinám</t>
  </si>
  <si>
    <t>Jsme v tom spolu 2025</t>
  </si>
  <si>
    <t>Neslyšíme ale chceme být vidět</t>
  </si>
  <si>
    <t>Dobrovolnictví – síla, která podpoří sociální služby</t>
  </si>
  <si>
    <t>Podpora rozvoje rodinných kompetencí a mezigenerační spolupráce</t>
  </si>
  <si>
    <t>Podpora rodin i rodičů</t>
  </si>
  <si>
    <t>Podpora humanitární a dobrovolnické činnosti pro ohrožené rodiny - Charitní šatník Neratovice</t>
  </si>
  <si>
    <t>Telefonní psychosociální podpora pro seniory Středočeského kraje</t>
  </si>
  <si>
    <t>Podpora aktivit pro zrakově postižené seniory napomáhajících k jejich sociálnímu začlení a integraci</t>
  </si>
  <si>
    <t>Votice: Koordinátor rodinného centra Oříšek 2025</t>
  </si>
  <si>
    <t>Podpora seniorů a neformálních pečujících v Petrklíči</t>
  </si>
  <si>
    <t>AKTIVITY PRO VŠECHNY</t>
  </si>
  <si>
    <t>Mezigenerační výtvarná dílna</t>
  </si>
  <si>
    <t>Zkvalitnění služeb mateřského centra KidzTown Kolín</t>
  </si>
  <si>
    <t>Svaz neslyšících a nedoslýchavých osob v ČR, z.s., Krajská organizace Středočeského kraje, z.s.</t>
  </si>
  <si>
    <t>Datum a čas elektronického podání žádosti</t>
  </si>
  <si>
    <t>Oblast podpory</t>
  </si>
  <si>
    <t>Podpora dalších aktivit navazujících na poskytování sociálních služeb</t>
  </si>
  <si>
    <t>Podpora rodinné politiky</t>
  </si>
  <si>
    <t>Podpora aktivit v oblasti sociálně právní ochrany dětí</t>
  </si>
  <si>
    <t>Poskytnutí dotací z Programu 2025 pro poskytování dotací z rozpočtu Středočeského kraje 
ze Středočeského Humanitárního fondu
v rámci tematického zadání: "Podpora sociálních aktivit"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</si>
</sst>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6" xfId="0" applyBorder="1"/>
    <xf numFmtId="164" fontId="4" fillId="0" borderId="2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0" fillId="0" borderId="0" xfId="0" applyNumberFormat="1"/>
    <xf numFmtId="0" fontId="0" fillId="0" borderId="18" xfId="0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8" fillId="3" borderId="1" xfId="1" applyNumberFormat="1" applyFont="1" applyFill="1" applyBorder="1" applyAlignment="1">
      <alignment horizontal="center" vertical="center"/>
    </xf>
    <xf numFmtId="3" fontId="8" fillId="3" borderId="17" xfId="1" applyNumberFormat="1" applyFont="1" applyFill="1" applyBorder="1" applyAlignment="1">
      <alignment horizontal="center" vertical="center"/>
    </xf>
    <xf numFmtId="3" fontId="8" fillId="3" borderId="16" xfId="1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wrapText="1"/>
    </xf>
    <xf numFmtId="2" fontId="0" fillId="3" borderId="17" xfId="0" applyNumberFormat="1" applyFill="1" applyBorder="1" applyAlignment="1">
      <alignment horizontal="center" vertical="center"/>
    </xf>
    <xf numFmtId="3" fontId="0" fillId="3" borderId="17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2" fontId="0" fillId="3" borderId="2" xfId="0" applyNumberForma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22" fontId="5" fillId="0" borderId="8" xfId="1" applyNumberFormat="1" applyFont="1" applyFill="1" applyBorder="1" applyAlignment="1">
      <alignment vertical="center"/>
    </xf>
    <xf numFmtId="22" fontId="5" fillId="3" borderId="8" xfId="1" applyNumberFormat="1" applyFont="1" applyFill="1" applyBorder="1" applyAlignment="1">
      <alignment vertical="center"/>
    </xf>
    <xf numFmtId="22" fontId="5" fillId="3" borderId="7" xfId="1" applyNumberFormat="1" applyFont="1" applyFill="1" applyBorder="1" applyAlignment="1">
      <alignment vertical="center"/>
    </xf>
    <xf numFmtId="0" fontId="4" fillId="0" borderId="14" xfId="2" applyNumberFormat="1" applyFont="1" applyFill="1" applyBorder="1" applyAlignment="1">
      <alignment horizontal="center" vertical="center" wrapText="1"/>
    </xf>
    <xf numFmtId="0" fontId="8" fillId="0" borderId="22" xfId="1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0" fontId="8" fillId="3" borderId="1" xfId="1" applyNumberFormat="1" applyFont="1" applyFill="1" applyBorder="1" applyAlignment="1">
      <alignment horizontal="left" vertical="center" wrapText="1"/>
    </xf>
    <xf numFmtId="0" fontId="8" fillId="3" borderId="1" xfId="1" applyNumberFormat="1" applyFont="1" applyFill="1" applyBorder="1" applyAlignment="1">
      <alignment wrapText="1"/>
    </xf>
    <xf numFmtId="0" fontId="8" fillId="3" borderId="2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0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3">
    <cellStyle name="Normální" xfId="0" builtinId="0"/>
    <cellStyle name="Normální 2 2" xfId="1" xr:uid="{0FF1CF6D-C5B3-46A6-B266-4DADCB403E96}"/>
    <cellStyle name="Normální 2 2 2" xfId="2" xr:uid="{26B2B63F-A124-44E1-81F6-80BA8AC4E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topLeftCell="D1" zoomScale="80" zoomScaleNormal="80" workbookViewId="0">
      <selection activeCell="A2" sqref="A2:K2"/>
    </sheetView>
  </sheetViews>
  <sheetFormatPr defaultRowHeight="14.5" x14ac:dyDescent="0.35"/>
  <cols>
    <col min="1" max="1" width="6.26953125" style="1" customWidth="1"/>
    <col min="2" max="2" width="23.453125" customWidth="1"/>
    <col min="3" max="3" width="47.81640625" style="2" customWidth="1"/>
    <col min="4" max="4" width="17.81640625" customWidth="1"/>
    <col min="5" max="6" width="48.54296875" style="2" customWidth="1"/>
    <col min="7" max="7" width="14.1796875" customWidth="1"/>
    <col min="8" max="10" width="14.7265625" customWidth="1"/>
    <col min="11" max="11" width="21.81640625" style="2" customWidth="1"/>
    <col min="13" max="13" width="9.1796875" customWidth="1"/>
  </cols>
  <sheetData>
    <row r="1" spans="1:11" x14ac:dyDescent="0.35">
      <c r="H1" s="57"/>
      <c r="I1" s="57"/>
      <c r="J1" s="57"/>
      <c r="K1" s="57"/>
    </row>
    <row r="2" spans="1:11" ht="57.75" customHeight="1" x14ac:dyDescent="0.35">
      <c r="A2" s="52" t="s">
        <v>290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ht="15" thickBot="1" x14ac:dyDescent="0.4">
      <c r="A3" s="55" t="s">
        <v>101</v>
      </c>
      <c r="B3" s="56"/>
      <c r="C3" s="56"/>
      <c r="D3" s="56"/>
      <c r="E3" s="56"/>
      <c r="F3" s="56"/>
      <c r="G3" s="56"/>
      <c r="H3" s="56"/>
      <c r="I3" s="56"/>
      <c r="J3" s="4">
        <v>11000000</v>
      </c>
      <c r="K3" s="5"/>
    </row>
    <row r="4" spans="1:11" ht="43.5" customHeight="1" thickBot="1" x14ac:dyDescent="0.4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46" t="s">
        <v>286</v>
      </c>
      <c r="G4" s="7" t="s">
        <v>5</v>
      </c>
      <c r="H4" s="7" t="s">
        <v>6</v>
      </c>
      <c r="I4" s="13" t="s">
        <v>7</v>
      </c>
      <c r="J4" s="7" t="s">
        <v>8</v>
      </c>
      <c r="K4" s="8" t="s">
        <v>285</v>
      </c>
    </row>
    <row r="5" spans="1:11" ht="30" customHeight="1" x14ac:dyDescent="0.35">
      <c r="A5" s="9" t="s">
        <v>9</v>
      </c>
      <c r="B5" s="14" t="s">
        <v>106</v>
      </c>
      <c r="C5" s="15" t="s">
        <v>107</v>
      </c>
      <c r="D5" s="15" t="s">
        <v>233</v>
      </c>
      <c r="E5" s="15" t="s">
        <v>79</v>
      </c>
      <c r="F5" s="47" t="s">
        <v>287</v>
      </c>
      <c r="G5" s="16">
        <v>80.17</v>
      </c>
      <c r="H5" s="20">
        <v>227644</v>
      </c>
      <c r="I5" s="39">
        <v>227644</v>
      </c>
      <c r="J5" s="20">
        <f>I5</f>
        <v>227644</v>
      </c>
      <c r="K5" s="43">
        <v>45727.549108101899</v>
      </c>
    </row>
    <row r="6" spans="1:11" ht="30" customHeight="1" x14ac:dyDescent="0.35">
      <c r="A6" s="10" t="s">
        <v>10</v>
      </c>
      <c r="B6" s="17" t="s">
        <v>108</v>
      </c>
      <c r="C6" s="18" t="s">
        <v>109</v>
      </c>
      <c r="D6" s="18" t="s">
        <v>23</v>
      </c>
      <c r="E6" s="18" t="s">
        <v>235</v>
      </c>
      <c r="F6" s="48" t="s">
        <v>288</v>
      </c>
      <c r="G6" s="19">
        <v>80.17</v>
      </c>
      <c r="H6" s="21">
        <v>200000</v>
      </c>
      <c r="I6" s="40">
        <v>200000</v>
      </c>
      <c r="J6" s="21">
        <f>J5+I6</f>
        <v>427644</v>
      </c>
      <c r="K6" s="43">
        <v>45733.902599502297</v>
      </c>
    </row>
    <row r="7" spans="1:11" ht="30" customHeight="1" x14ac:dyDescent="0.35">
      <c r="A7" s="9" t="s">
        <v>11</v>
      </c>
      <c r="B7" s="17" t="s">
        <v>110</v>
      </c>
      <c r="C7" s="18" t="s">
        <v>111</v>
      </c>
      <c r="D7" s="18" t="s">
        <v>13</v>
      </c>
      <c r="E7" s="18" t="s">
        <v>74</v>
      </c>
      <c r="F7" s="48" t="s">
        <v>289</v>
      </c>
      <c r="G7" s="19">
        <v>79.67</v>
      </c>
      <c r="H7" s="21">
        <v>250000</v>
      </c>
      <c r="I7" s="40">
        <v>250000</v>
      </c>
      <c r="J7" s="21">
        <f>J6+I7</f>
        <v>677644</v>
      </c>
      <c r="K7" s="43">
        <v>45735.5427333681</v>
      </c>
    </row>
    <row r="8" spans="1:11" ht="30" customHeight="1" x14ac:dyDescent="0.35">
      <c r="A8" s="10" t="s">
        <v>29</v>
      </c>
      <c r="B8" s="17" t="s">
        <v>112</v>
      </c>
      <c r="C8" s="18" t="s">
        <v>113</v>
      </c>
      <c r="D8" s="17" t="s">
        <v>20</v>
      </c>
      <c r="E8" s="18" t="s">
        <v>26</v>
      </c>
      <c r="F8" s="48" t="s">
        <v>288</v>
      </c>
      <c r="G8" s="19">
        <v>79.33</v>
      </c>
      <c r="H8" s="21">
        <v>51840</v>
      </c>
      <c r="I8" s="40">
        <v>51840</v>
      </c>
      <c r="J8" s="21">
        <f t="shared" ref="J8:J68" si="0">J7+I8</f>
        <v>729484</v>
      </c>
      <c r="K8" s="43">
        <v>45735.365970914398</v>
      </c>
    </row>
    <row r="9" spans="1:11" ht="30" customHeight="1" x14ac:dyDescent="0.35">
      <c r="A9" s="9" t="s">
        <v>30</v>
      </c>
      <c r="B9" s="17" t="s">
        <v>114</v>
      </c>
      <c r="C9" s="18" t="s">
        <v>115</v>
      </c>
      <c r="D9" s="17" t="s">
        <v>21</v>
      </c>
      <c r="E9" s="18" t="s">
        <v>76</v>
      </c>
      <c r="F9" s="48" t="s">
        <v>289</v>
      </c>
      <c r="G9" s="19">
        <v>78.83</v>
      </c>
      <c r="H9" s="21">
        <v>250000</v>
      </c>
      <c r="I9" s="40">
        <v>250000</v>
      </c>
      <c r="J9" s="21">
        <f t="shared" si="0"/>
        <v>979484</v>
      </c>
      <c r="K9" s="43">
        <v>45735.543425312499</v>
      </c>
    </row>
    <row r="10" spans="1:11" ht="30" customHeight="1" x14ac:dyDescent="0.35">
      <c r="A10" s="10" t="s">
        <v>31</v>
      </c>
      <c r="B10" s="17" t="s">
        <v>116</v>
      </c>
      <c r="C10" s="18" t="s">
        <v>117</v>
      </c>
      <c r="D10" s="17" t="s">
        <v>20</v>
      </c>
      <c r="E10" s="18" t="s">
        <v>236</v>
      </c>
      <c r="F10" s="48" t="s">
        <v>288</v>
      </c>
      <c r="G10" s="19">
        <v>78.5</v>
      </c>
      <c r="H10" s="21">
        <v>200000</v>
      </c>
      <c r="I10" s="40">
        <v>200000</v>
      </c>
      <c r="J10" s="21">
        <f t="shared" si="0"/>
        <v>1179484</v>
      </c>
      <c r="K10" s="43">
        <v>45736.562803553199</v>
      </c>
    </row>
    <row r="11" spans="1:11" ht="30" customHeight="1" x14ac:dyDescent="0.35">
      <c r="A11" s="9" t="s">
        <v>32</v>
      </c>
      <c r="B11" s="17" t="s">
        <v>118</v>
      </c>
      <c r="C11" s="18" t="s">
        <v>119</v>
      </c>
      <c r="D11" s="17" t="s">
        <v>85</v>
      </c>
      <c r="E11" s="18" t="s">
        <v>237</v>
      </c>
      <c r="F11" s="48" t="s">
        <v>288</v>
      </c>
      <c r="G11" s="19">
        <v>78.33</v>
      </c>
      <c r="H11" s="21">
        <v>200000</v>
      </c>
      <c r="I11" s="40">
        <v>200000</v>
      </c>
      <c r="J11" s="21">
        <f t="shared" si="0"/>
        <v>1379484</v>
      </c>
      <c r="K11" s="43">
        <v>45735.352013888885</v>
      </c>
    </row>
    <row r="12" spans="1:11" ht="30" customHeight="1" x14ac:dyDescent="0.35">
      <c r="A12" s="25" t="s">
        <v>28</v>
      </c>
      <c r="B12" s="26" t="s">
        <v>120</v>
      </c>
      <c r="C12" s="27" t="s">
        <v>121</v>
      </c>
      <c r="D12" s="26" t="s">
        <v>16</v>
      </c>
      <c r="E12" s="27" t="s">
        <v>238</v>
      </c>
      <c r="F12" s="49" t="s">
        <v>287</v>
      </c>
      <c r="G12" s="28">
        <v>76.83</v>
      </c>
      <c r="H12" s="29">
        <v>205000</v>
      </c>
      <c r="I12" s="22">
        <v>200000</v>
      </c>
      <c r="J12" s="29">
        <f t="shared" si="0"/>
        <v>1579484</v>
      </c>
      <c r="K12" s="44">
        <v>45735.543766550902</v>
      </c>
    </row>
    <row r="13" spans="1:11" ht="30" customHeight="1" x14ac:dyDescent="0.35">
      <c r="A13" s="30" t="s">
        <v>33</v>
      </c>
      <c r="B13" s="26" t="s">
        <v>122</v>
      </c>
      <c r="C13" s="27" t="s">
        <v>123</v>
      </c>
      <c r="D13" s="26" t="s">
        <v>15</v>
      </c>
      <c r="E13" s="27" t="s">
        <v>80</v>
      </c>
      <c r="F13" s="49" t="s">
        <v>287</v>
      </c>
      <c r="G13" s="28">
        <v>76.33</v>
      </c>
      <c r="H13" s="29">
        <v>230000</v>
      </c>
      <c r="I13" s="22">
        <v>200000</v>
      </c>
      <c r="J13" s="29">
        <f t="shared" si="0"/>
        <v>1779484</v>
      </c>
      <c r="K13" s="44">
        <v>45735.602978044</v>
      </c>
    </row>
    <row r="14" spans="1:11" ht="30" customHeight="1" x14ac:dyDescent="0.35">
      <c r="A14" s="25" t="s">
        <v>34</v>
      </c>
      <c r="B14" s="26" t="s">
        <v>124</v>
      </c>
      <c r="C14" s="27" t="s">
        <v>125</v>
      </c>
      <c r="D14" s="26" t="s">
        <v>20</v>
      </c>
      <c r="E14" s="27" t="s">
        <v>239</v>
      </c>
      <c r="F14" s="49" t="s">
        <v>288</v>
      </c>
      <c r="G14" s="28">
        <v>75.33</v>
      </c>
      <c r="H14" s="29">
        <v>199414</v>
      </c>
      <c r="I14" s="22">
        <v>150000</v>
      </c>
      <c r="J14" s="29">
        <f t="shared" si="0"/>
        <v>1929484</v>
      </c>
      <c r="K14" s="44">
        <v>45736.289811574097</v>
      </c>
    </row>
    <row r="15" spans="1:11" ht="30" customHeight="1" x14ac:dyDescent="0.35">
      <c r="A15" s="30" t="s">
        <v>35</v>
      </c>
      <c r="B15" s="26" t="s">
        <v>126</v>
      </c>
      <c r="C15" s="27" t="s">
        <v>127</v>
      </c>
      <c r="D15" s="26" t="s">
        <v>20</v>
      </c>
      <c r="E15" s="27" t="s">
        <v>240</v>
      </c>
      <c r="F15" s="50" t="s">
        <v>287</v>
      </c>
      <c r="G15" s="28">
        <v>75</v>
      </c>
      <c r="H15" s="29">
        <v>230000</v>
      </c>
      <c r="I15" s="22">
        <v>200000</v>
      </c>
      <c r="J15" s="29">
        <f t="shared" si="0"/>
        <v>2129484</v>
      </c>
      <c r="K15" s="44">
        <v>45735.5672708333</v>
      </c>
    </row>
    <row r="16" spans="1:11" ht="30" customHeight="1" x14ac:dyDescent="0.35">
      <c r="A16" s="10" t="s">
        <v>36</v>
      </c>
      <c r="B16" s="17" t="s">
        <v>128</v>
      </c>
      <c r="C16" s="18" t="s">
        <v>129</v>
      </c>
      <c r="D16" s="17" t="s">
        <v>21</v>
      </c>
      <c r="E16" s="18" t="s">
        <v>82</v>
      </c>
      <c r="F16" s="48" t="s">
        <v>287</v>
      </c>
      <c r="G16" s="19">
        <v>74.67</v>
      </c>
      <c r="H16" s="21">
        <v>70000</v>
      </c>
      <c r="I16" s="40">
        <v>70000</v>
      </c>
      <c r="J16" s="21">
        <f t="shared" si="0"/>
        <v>2199484</v>
      </c>
      <c r="K16" s="43">
        <v>45735.476183831001</v>
      </c>
    </row>
    <row r="17" spans="1:13" ht="30" customHeight="1" x14ac:dyDescent="0.35">
      <c r="A17" s="9" t="s">
        <v>37</v>
      </c>
      <c r="B17" s="17" t="s">
        <v>130</v>
      </c>
      <c r="C17" s="18" t="s">
        <v>131</v>
      </c>
      <c r="D17" s="17" t="s">
        <v>21</v>
      </c>
      <c r="E17" s="18" t="s">
        <v>241</v>
      </c>
      <c r="F17" s="48" t="s">
        <v>288</v>
      </c>
      <c r="G17" s="19">
        <v>74.5</v>
      </c>
      <c r="H17" s="21">
        <v>200000</v>
      </c>
      <c r="I17" s="40">
        <v>200000</v>
      </c>
      <c r="J17" s="21">
        <f t="shared" si="0"/>
        <v>2399484</v>
      </c>
      <c r="K17" s="43">
        <v>45736.477133993103</v>
      </c>
    </row>
    <row r="18" spans="1:13" ht="30" customHeight="1" x14ac:dyDescent="0.35">
      <c r="A18" s="10" t="s">
        <v>38</v>
      </c>
      <c r="B18" s="17" t="s">
        <v>132</v>
      </c>
      <c r="C18" s="18" t="s">
        <v>133</v>
      </c>
      <c r="D18" s="17" t="s">
        <v>85</v>
      </c>
      <c r="E18" s="18" t="s">
        <v>242</v>
      </c>
      <c r="F18" s="48" t="s">
        <v>288</v>
      </c>
      <c r="G18" s="19">
        <v>74.17</v>
      </c>
      <c r="H18" s="21">
        <v>200000</v>
      </c>
      <c r="I18" s="40">
        <v>200000</v>
      </c>
      <c r="J18" s="21">
        <f t="shared" si="0"/>
        <v>2599484</v>
      </c>
      <c r="K18" s="43">
        <v>45735.652046793999</v>
      </c>
    </row>
    <row r="19" spans="1:13" ht="30" customHeight="1" x14ac:dyDescent="0.35">
      <c r="A19" s="9" t="s">
        <v>39</v>
      </c>
      <c r="B19" s="17" t="s">
        <v>134</v>
      </c>
      <c r="C19" s="18" t="s">
        <v>135</v>
      </c>
      <c r="D19" s="17" t="s">
        <v>13</v>
      </c>
      <c r="E19" s="18" t="s">
        <v>243</v>
      </c>
      <c r="F19" s="48" t="s">
        <v>289</v>
      </c>
      <c r="G19" s="19">
        <v>73.83</v>
      </c>
      <c r="H19" s="21">
        <v>250000</v>
      </c>
      <c r="I19" s="40">
        <v>250000</v>
      </c>
      <c r="J19" s="21">
        <f t="shared" si="0"/>
        <v>2849484</v>
      </c>
      <c r="K19" s="43">
        <v>45735.852525960603</v>
      </c>
    </row>
    <row r="20" spans="1:13" ht="30" customHeight="1" x14ac:dyDescent="0.35">
      <c r="A20" s="25" t="s">
        <v>40</v>
      </c>
      <c r="B20" s="26" t="s">
        <v>136</v>
      </c>
      <c r="C20" s="27" t="s">
        <v>137</v>
      </c>
      <c r="D20" s="26" t="s">
        <v>13</v>
      </c>
      <c r="E20" s="27" t="s">
        <v>25</v>
      </c>
      <c r="F20" s="49" t="s">
        <v>287</v>
      </c>
      <c r="G20" s="28">
        <v>73.33</v>
      </c>
      <c r="H20" s="29">
        <v>230000</v>
      </c>
      <c r="I20" s="22">
        <v>200000</v>
      </c>
      <c r="J20" s="29">
        <f t="shared" si="0"/>
        <v>3049484</v>
      </c>
      <c r="K20" s="44">
        <v>45730.506719710596</v>
      </c>
    </row>
    <row r="21" spans="1:13" ht="30" customHeight="1" x14ac:dyDescent="0.35">
      <c r="A21" s="9" t="s">
        <v>41</v>
      </c>
      <c r="B21" s="17" t="s">
        <v>138</v>
      </c>
      <c r="C21" s="18" t="s">
        <v>139</v>
      </c>
      <c r="D21" s="17" t="s">
        <v>234</v>
      </c>
      <c r="E21" s="18" t="s">
        <v>244</v>
      </c>
      <c r="F21" s="48" t="s">
        <v>289</v>
      </c>
      <c r="G21" s="19">
        <v>72.5</v>
      </c>
      <c r="H21" s="21">
        <v>250000</v>
      </c>
      <c r="I21" s="40">
        <v>250000</v>
      </c>
      <c r="J21" s="21">
        <f t="shared" si="0"/>
        <v>3299484</v>
      </c>
      <c r="K21" s="43">
        <v>45734.412519444399</v>
      </c>
    </row>
    <row r="22" spans="1:13" ht="30" customHeight="1" x14ac:dyDescent="0.35">
      <c r="A22" s="10" t="s">
        <v>42</v>
      </c>
      <c r="B22" s="17" t="s">
        <v>140</v>
      </c>
      <c r="C22" s="18" t="s">
        <v>141</v>
      </c>
      <c r="D22" s="17" t="s">
        <v>15</v>
      </c>
      <c r="E22" s="18" t="s">
        <v>75</v>
      </c>
      <c r="F22" s="48" t="s">
        <v>289</v>
      </c>
      <c r="G22" s="19">
        <v>72.5</v>
      </c>
      <c r="H22" s="21">
        <v>250000</v>
      </c>
      <c r="I22" s="40">
        <v>250000</v>
      </c>
      <c r="J22" s="21">
        <f t="shared" si="0"/>
        <v>3549484</v>
      </c>
      <c r="K22" s="43">
        <v>45735.839744444398</v>
      </c>
    </row>
    <row r="23" spans="1:13" ht="30" customHeight="1" x14ac:dyDescent="0.35">
      <c r="A23" s="9" t="s">
        <v>43</v>
      </c>
      <c r="B23" s="17" t="s">
        <v>142</v>
      </c>
      <c r="C23" s="18" t="s">
        <v>143</v>
      </c>
      <c r="D23" s="17" t="s">
        <v>21</v>
      </c>
      <c r="E23" s="18" t="s">
        <v>245</v>
      </c>
      <c r="F23" s="48" t="s">
        <v>288</v>
      </c>
      <c r="G23" s="19">
        <v>72.17</v>
      </c>
      <c r="H23" s="21">
        <v>199896</v>
      </c>
      <c r="I23" s="40">
        <v>199896</v>
      </c>
      <c r="J23" s="21">
        <f t="shared" si="0"/>
        <v>3749380</v>
      </c>
      <c r="K23" s="43">
        <v>45735.630722719899</v>
      </c>
    </row>
    <row r="24" spans="1:13" ht="30" customHeight="1" x14ac:dyDescent="0.35">
      <c r="A24" s="10" t="s">
        <v>44</v>
      </c>
      <c r="B24" s="17" t="s">
        <v>144</v>
      </c>
      <c r="C24" s="18" t="s">
        <v>145</v>
      </c>
      <c r="D24" s="17" t="s">
        <v>16</v>
      </c>
      <c r="E24" s="18" t="s">
        <v>246</v>
      </c>
      <c r="F24" s="48" t="s">
        <v>288</v>
      </c>
      <c r="G24" s="19">
        <v>71.67</v>
      </c>
      <c r="H24" s="21">
        <v>142000</v>
      </c>
      <c r="I24" s="40">
        <v>142000</v>
      </c>
      <c r="J24" s="21">
        <f t="shared" si="0"/>
        <v>3891380</v>
      </c>
      <c r="K24" s="43">
        <v>45732.9434155903</v>
      </c>
    </row>
    <row r="25" spans="1:13" ht="30" customHeight="1" x14ac:dyDescent="0.35">
      <c r="A25" s="9" t="s">
        <v>45</v>
      </c>
      <c r="B25" s="17" t="s">
        <v>146</v>
      </c>
      <c r="C25" s="18" t="s">
        <v>147</v>
      </c>
      <c r="D25" s="17" t="s">
        <v>89</v>
      </c>
      <c r="E25" s="18" t="s">
        <v>247</v>
      </c>
      <c r="F25" s="48" t="s">
        <v>288</v>
      </c>
      <c r="G25" s="19">
        <v>71.67</v>
      </c>
      <c r="H25" s="21">
        <v>200000</v>
      </c>
      <c r="I25" s="40">
        <v>200000</v>
      </c>
      <c r="J25" s="21">
        <f t="shared" si="0"/>
        <v>4091380</v>
      </c>
      <c r="K25" s="43">
        <v>45735.990828738402</v>
      </c>
    </row>
    <row r="26" spans="1:13" ht="30" customHeight="1" x14ac:dyDescent="0.35">
      <c r="A26" s="10" t="s">
        <v>46</v>
      </c>
      <c r="B26" s="17" t="s">
        <v>148</v>
      </c>
      <c r="C26" s="18" t="s">
        <v>149</v>
      </c>
      <c r="D26" s="17" t="s">
        <v>14</v>
      </c>
      <c r="E26" s="18" t="s">
        <v>248</v>
      </c>
      <c r="F26" s="48" t="s">
        <v>287</v>
      </c>
      <c r="G26" s="19">
        <v>71.5</v>
      </c>
      <c r="H26" s="21">
        <v>156200</v>
      </c>
      <c r="I26" s="40">
        <v>156200</v>
      </c>
      <c r="J26" s="21">
        <f t="shared" si="0"/>
        <v>4247580</v>
      </c>
      <c r="K26" s="43">
        <v>45736.351746099499</v>
      </c>
    </row>
    <row r="27" spans="1:13" ht="30" customHeight="1" x14ac:dyDescent="0.35">
      <c r="A27" s="9" t="s">
        <v>47</v>
      </c>
      <c r="B27" s="17" t="s">
        <v>150</v>
      </c>
      <c r="C27" s="18" t="s">
        <v>151</v>
      </c>
      <c r="D27" s="17" t="s">
        <v>15</v>
      </c>
      <c r="E27" s="18" t="s">
        <v>249</v>
      </c>
      <c r="F27" s="48" t="s">
        <v>287</v>
      </c>
      <c r="G27" s="19">
        <v>71.17</v>
      </c>
      <c r="H27" s="21">
        <v>190000</v>
      </c>
      <c r="I27" s="40">
        <v>190000</v>
      </c>
      <c r="J27" s="21">
        <f t="shared" si="0"/>
        <v>4437580</v>
      </c>
      <c r="K27" s="43">
        <v>45735.791934409703</v>
      </c>
    </row>
    <row r="28" spans="1:13" ht="30" customHeight="1" x14ac:dyDescent="0.35">
      <c r="A28" s="10" t="s">
        <v>48</v>
      </c>
      <c r="B28" s="17" t="s">
        <v>152</v>
      </c>
      <c r="C28" s="18" t="s">
        <v>153</v>
      </c>
      <c r="D28" s="17" t="s">
        <v>16</v>
      </c>
      <c r="E28" s="18" t="s">
        <v>250</v>
      </c>
      <c r="F28" s="48" t="s">
        <v>287</v>
      </c>
      <c r="G28" s="19">
        <v>70.83</v>
      </c>
      <c r="H28" s="21">
        <v>75700</v>
      </c>
      <c r="I28" s="40">
        <v>75700</v>
      </c>
      <c r="J28" s="21">
        <f t="shared" si="0"/>
        <v>4513280</v>
      </c>
      <c r="K28" s="43">
        <v>45733.701349687501</v>
      </c>
    </row>
    <row r="29" spans="1:13" ht="30" customHeight="1" x14ac:dyDescent="0.35">
      <c r="A29" s="9" t="s">
        <v>49</v>
      </c>
      <c r="B29" s="17" t="s">
        <v>154</v>
      </c>
      <c r="C29" s="18" t="s">
        <v>155</v>
      </c>
      <c r="D29" s="17" t="s">
        <v>21</v>
      </c>
      <c r="E29" s="18" t="s">
        <v>251</v>
      </c>
      <c r="F29" s="48" t="s">
        <v>289</v>
      </c>
      <c r="G29" s="19">
        <v>70.83</v>
      </c>
      <c r="H29" s="21">
        <v>237466</v>
      </c>
      <c r="I29" s="40">
        <v>237466</v>
      </c>
      <c r="J29" s="21">
        <f t="shared" si="0"/>
        <v>4750746</v>
      </c>
      <c r="K29" s="43">
        <v>45735.988225115703</v>
      </c>
    </row>
    <row r="30" spans="1:13" ht="30" customHeight="1" x14ac:dyDescent="0.35">
      <c r="A30" s="10" t="s">
        <v>50</v>
      </c>
      <c r="B30" s="17" t="s">
        <v>156</v>
      </c>
      <c r="C30" s="18" t="s">
        <v>157</v>
      </c>
      <c r="D30" s="17" t="s">
        <v>21</v>
      </c>
      <c r="E30" s="18" t="s">
        <v>252</v>
      </c>
      <c r="F30" s="48" t="s">
        <v>288</v>
      </c>
      <c r="G30" s="19">
        <v>70.67</v>
      </c>
      <c r="H30" s="21">
        <v>200000</v>
      </c>
      <c r="I30" s="40">
        <v>200000</v>
      </c>
      <c r="J30" s="21">
        <f t="shared" si="0"/>
        <v>4950746</v>
      </c>
      <c r="K30" s="43">
        <v>45733.596568437497</v>
      </c>
      <c r="M30" s="11"/>
    </row>
    <row r="31" spans="1:13" ht="30" customHeight="1" x14ac:dyDescent="0.35">
      <c r="A31" s="30" t="s">
        <v>51</v>
      </c>
      <c r="B31" s="26" t="s">
        <v>158</v>
      </c>
      <c r="C31" s="27" t="s">
        <v>159</v>
      </c>
      <c r="D31" s="26" t="s">
        <v>89</v>
      </c>
      <c r="E31" s="27" t="s">
        <v>83</v>
      </c>
      <c r="F31" s="49" t="s">
        <v>288</v>
      </c>
      <c r="G31" s="28">
        <v>70</v>
      </c>
      <c r="H31" s="29">
        <v>200000</v>
      </c>
      <c r="I31" s="22">
        <v>150000</v>
      </c>
      <c r="J31" s="29">
        <f t="shared" si="0"/>
        <v>5100746</v>
      </c>
      <c r="K31" s="44">
        <v>45722.269340706</v>
      </c>
      <c r="M31" s="11"/>
    </row>
    <row r="32" spans="1:13" ht="30" customHeight="1" x14ac:dyDescent="0.35">
      <c r="A32" s="10" t="s">
        <v>52</v>
      </c>
      <c r="B32" s="17" t="s">
        <v>160</v>
      </c>
      <c r="C32" s="18" t="s">
        <v>161</v>
      </c>
      <c r="D32" s="17" t="s">
        <v>86</v>
      </c>
      <c r="E32" s="18" t="s">
        <v>78</v>
      </c>
      <c r="F32" s="48" t="s">
        <v>288</v>
      </c>
      <c r="G32" s="19">
        <v>70</v>
      </c>
      <c r="H32" s="21">
        <v>200000</v>
      </c>
      <c r="I32" s="40">
        <v>200000</v>
      </c>
      <c r="J32" s="21">
        <f t="shared" si="0"/>
        <v>5300746</v>
      </c>
      <c r="K32" s="43">
        <v>45734.595081215302</v>
      </c>
      <c r="M32" s="11"/>
    </row>
    <row r="33" spans="1:13" ht="30" customHeight="1" x14ac:dyDescent="0.35">
      <c r="A33" s="9" t="s">
        <v>53</v>
      </c>
      <c r="B33" s="17" t="s">
        <v>162</v>
      </c>
      <c r="C33" s="18" t="s">
        <v>163</v>
      </c>
      <c r="D33" s="17" t="s">
        <v>15</v>
      </c>
      <c r="E33" s="18" t="s">
        <v>253</v>
      </c>
      <c r="F33" s="48" t="s">
        <v>288</v>
      </c>
      <c r="G33" s="19">
        <v>69.83</v>
      </c>
      <c r="H33" s="21">
        <v>200000</v>
      </c>
      <c r="I33" s="39">
        <v>200000</v>
      </c>
      <c r="J33" s="21">
        <f t="shared" si="0"/>
        <v>5500746</v>
      </c>
      <c r="K33" s="43">
        <v>45736.525024155097</v>
      </c>
      <c r="M33" s="11"/>
    </row>
    <row r="34" spans="1:13" ht="30" customHeight="1" x14ac:dyDescent="0.35">
      <c r="A34" s="10" t="s">
        <v>54</v>
      </c>
      <c r="B34" s="17" t="s">
        <v>164</v>
      </c>
      <c r="C34" s="18" t="s">
        <v>165</v>
      </c>
      <c r="D34" s="17" t="s">
        <v>13</v>
      </c>
      <c r="E34" s="18" t="s">
        <v>254</v>
      </c>
      <c r="F34" s="48" t="s">
        <v>289</v>
      </c>
      <c r="G34" s="19">
        <v>69.83</v>
      </c>
      <c r="H34" s="21">
        <v>128000</v>
      </c>
      <c r="I34" s="40">
        <v>128000</v>
      </c>
      <c r="J34" s="21">
        <f t="shared" si="0"/>
        <v>5628746</v>
      </c>
      <c r="K34" s="43">
        <v>45736.526519409701</v>
      </c>
      <c r="M34" s="11"/>
    </row>
    <row r="35" spans="1:13" ht="30" customHeight="1" x14ac:dyDescent="0.35">
      <c r="A35" s="9" t="s">
        <v>55</v>
      </c>
      <c r="B35" s="17" t="s">
        <v>166</v>
      </c>
      <c r="C35" s="18" t="s">
        <v>167</v>
      </c>
      <c r="D35" s="17" t="s">
        <v>15</v>
      </c>
      <c r="E35" s="18" t="s">
        <v>255</v>
      </c>
      <c r="F35" s="48" t="s">
        <v>287</v>
      </c>
      <c r="G35" s="19">
        <v>69.67</v>
      </c>
      <c r="H35" s="21">
        <v>220000</v>
      </c>
      <c r="I35" s="40">
        <v>220000</v>
      </c>
      <c r="J35" s="21">
        <f t="shared" si="0"/>
        <v>5848746</v>
      </c>
      <c r="K35" s="43">
        <v>45729.494898298602</v>
      </c>
      <c r="M35" s="11"/>
    </row>
    <row r="36" spans="1:13" ht="30" customHeight="1" x14ac:dyDescent="0.35">
      <c r="A36" s="10" t="s">
        <v>56</v>
      </c>
      <c r="B36" s="17" t="s">
        <v>168</v>
      </c>
      <c r="C36" s="18" t="s">
        <v>169</v>
      </c>
      <c r="D36" s="17" t="s">
        <v>17</v>
      </c>
      <c r="E36" s="18" t="s">
        <v>256</v>
      </c>
      <c r="F36" s="48" t="s">
        <v>289</v>
      </c>
      <c r="G36" s="19">
        <v>69.17</v>
      </c>
      <c r="H36" s="21">
        <v>250000</v>
      </c>
      <c r="I36" s="40">
        <v>250000</v>
      </c>
      <c r="J36" s="21">
        <f t="shared" si="0"/>
        <v>6098746</v>
      </c>
      <c r="K36" s="43">
        <v>45729.466950844901</v>
      </c>
      <c r="M36" s="11"/>
    </row>
    <row r="37" spans="1:13" ht="30" customHeight="1" x14ac:dyDescent="0.35">
      <c r="A37" s="9" t="s">
        <v>57</v>
      </c>
      <c r="B37" s="17" t="s">
        <v>170</v>
      </c>
      <c r="C37" s="18" t="s">
        <v>171</v>
      </c>
      <c r="D37" s="17" t="s">
        <v>13</v>
      </c>
      <c r="E37" s="18" t="s">
        <v>24</v>
      </c>
      <c r="F37" s="48" t="s">
        <v>288</v>
      </c>
      <c r="G37" s="19">
        <v>68.83</v>
      </c>
      <c r="H37" s="21">
        <v>200000</v>
      </c>
      <c r="I37" s="40">
        <v>200000</v>
      </c>
      <c r="J37" s="21">
        <f t="shared" si="0"/>
        <v>6298746</v>
      </c>
      <c r="K37" s="43">
        <v>45733.458210185199</v>
      </c>
      <c r="M37" s="11"/>
    </row>
    <row r="38" spans="1:13" ht="30" customHeight="1" x14ac:dyDescent="0.35">
      <c r="A38" s="25" t="s">
        <v>58</v>
      </c>
      <c r="B38" s="26" t="s">
        <v>172</v>
      </c>
      <c r="C38" s="27" t="s">
        <v>173</v>
      </c>
      <c r="D38" s="26" t="s">
        <v>14</v>
      </c>
      <c r="E38" s="27" t="s">
        <v>257</v>
      </c>
      <c r="F38" s="49" t="s">
        <v>287</v>
      </c>
      <c r="G38" s="28">
        <v>68.33</v>
      </c>
      <c r="H38" s="29">
        <v>230000</v>
      </c>
      <c r="I38" s="22">
        <v>200000</v>
      </c>
      <c r="J38" s="29">
        <f t="shared" si="0"/>
        <v>6498746</v>
      </c>
      <c r="K38" s="44">
        <v>45731.555602280103</v>
      </c>
      <c r="M38" s="11"/>
    </row>
    <row r="39" spans="1:13" ht="30" customHeight="1" x14ac:dyDescent="0.35">
      <c r="A39" s="9" t="s">
        <v>59</v>
      </c>
      <c r="B39" s="17" t="s">
        <v>174</v>
      </c>
      <c r="C39" s="18" t="s">
        <v>175</v>
      </c>
      <c r="D39" s="17" t="s">
        <v>89</v>
      </c>
      <c r="E39" s="18" t="s">
        <v>258</v>
      </c>
      <c r="F39" s="48" t="s">
        <v>288</v>
      </c>
      <c r="G39" s="19">
        <v>68.17</v>
      </c>
      <c r="H39" s="21">
        <v>135822</v>
      </c>
      <c r="I39" s="40">
        <v>135822</v>
      </c>
      <c r="J39" s="21">
        <f t="shared" si="0"/>
        <v>6634568</v>
      </c>
      <c r="K39" s="43">
        <v>45733.832869756901</v>
      </c>
      <c r="M39" s="11"/>
    </row>
    <row r="40" spans="1:13" ht="30" customHeight="1" x14ac:dyDescent="0.35">
      <c r="A40" s="25" t="s">
        <v>60</v>
      </c>
      <c r="B40" s="26" t="s">
        <v>176</v>
      </c>
      <c r="C40" s="27" t="s">
        <v>177</v>
      </c>
      <c r="D40" s="26" t="s">
        <v>17</v>
      </c>
      <c r="E40" s="27" t="s">
        <v>259</v>
      </c>
      <c r="F40" s="49" t="s">
        <v>287</v>
      </c>
      <c r="G40" s="28">
        <v>67.83</v>
      </c>
      <c r="H40" s="29">
        <v>230000</v>
      </c>
      <c r="I40" s="22">
        <v>200000</v>
      </c>
      <c r="J40" s="29">
        <f t="shared" si="0"/>
        <v>6834568</v>
      </c>
      <c r="K40" s="44">
        <v>45726.481985682898</v>
      </c>
      <c r="M40" s="11"/>
    </row>
    <row r="41" spans="1:13" ht="30" customHeight="1" x14ac:dyDescent="0.35">
      <c r="A41" s="9" t="s">
        <v>61</v>
      </c>
      <c r="B41" s="17" t="s">
        <v>178</v>
      </c>
      <c r="C41" s="18" t="s">
        <v>179</v>
      </c>
      <c r="D41" s="17" t="s">
        <v>21</v>
      </c>
      <c r="E41" s="18" t="s">
        <v>27</v>
      </c>
      <c r="F41" s="48" t="s">
        <v>288</v>
      </c>
      <c r="G41" s="19">
        <v>67.33</v>
      </c>
      <c r="H41" s="21">
        <v>200000</v>
      </c>
      <c r="I41" s="40">
        <v>200000</v>
      </c>
      <c r="J41" s="21">
        <f t="shared" si="0"/>
        <v>7034568</v>
      </c>
      <c r="K41" s="43">
        <v>45736.435086493097</v>
      </c>
      <c r="M41" s="11"/>
    </row>
    <row r="42" spans="1:13" ht="30" customHeight="1" x14ac:dyDescent="0.35">
      <c r="A42" s="25" t="s">
        <v>62</v>
      </c>
      <c r="B42" s="26" t="s">
        <v>180</v>
      </c>
      <c r="C42" s="27" t="s">
        <v>181</v>
      </c>
      <c r="D42" s="26" t="s">
        <v>88</v>
      </c>
      <c r="E42" s="27" t="s">
        <v>260</v>
      </c>
      <c r="F42" s="49" t="s">
        <v>287</v>
      </c>
      <c r="G42" s="28">
        <v>67.17</v>
      </c>
      <c r="H42" s="29">
        <v>230000</v>
      </c>
      <c r="I42" s="22">
        <v>200000</v>
      </c>
      <c r="J42" s="29">
        <f t="shared" si="0"/>
        <v>7234568</v>
      </c>
      <c r="K42" s="44">
        <v>45736.259374502297</v>
      </c>
      <c r="M42" s="11"/>
    </row>
    <row r="43" spans="1:13" ht="30" customHeight="1" x14ac:dyDescent="0.35">
      <c r="A43" s="9" t="s">
        <v>63</v>
      </c>
      <c r="B43" s="17" t="s">
        <v>182</v>
      </c>
      <c r="C43" s="18" t="s">
        <v>183</v>
      </c>
      <c r="D43" s="17" t="s">
        <v>13</v>
      </c>
      <c r="E43" s="18" t="s">
        <v>261</v>
      </c>
      <c r="F43" s="48" t="s">
        <v>288</v>
      </c>
      <c r="G43" s="19">
        <v>67.17</v>
      </c>
      <c r="H43" s="21">
        <v>200000</v>
      </c>
      <c r="I43" s="40">
        <v>200000</v>
      </c>
      <c r="J43" s="21">
        <f t="shared" si="0"/>
        <v>7434568</v>
      </c>
      <c r="K43" s="43">
        <v>45736.384936226903</v>
      </c>
      <c r="M43" s="11"/>
    </row>
    <row r="44" spans="1:13" ht="30" customHeight="1" x14ac:dyDescent="0.35">
      <c r="A44" s="10" t="s">
        <v>64</v>
      </c>
      <c r="B44" s="17" t="s">
        <v>184</v>
      </c>
      <c r="C44" s="18" t="s">
        <v>185</v>
      </c>
      <c r="D44" s="17" t="s">
        <v>21</v>
      </c>
      <c r="E44" s="18" t="s">
        <v>262</v>
      </c>
      <c r="F44" s="48" t="s">
        <v>288</v>
      </c>
      <c r="G44" s="19">
        <v>66.83</v>
      </c>
      <c r="H44" s="21">
        <v>197140</v>
      </c>
      <c r="I44" s="40">
        <v>197140</v>
      </c>
      <c r="J44" s="21">
        <f t="shared" si="0"/>
        <v>7631708</v>
      </c>
      <c r="K44" s="43">
        <v>45729.461473263902</v>
      </c>
      <c r="M44" s="11"/>
    </row>
    <row r="45" spans="1:13" ht="30" customHeight="1" x14ac:dyDescent="0.35">
      <c r="A45" s="9" t="s">
        <v>65</v>
      </c>
      <c r="B45" s="17" t="s">
        <v>186</v>
      </c>
      <c r="C45" s="18" t="s">
        <v>187</v>
      </c>
      <c r="D45" s="17" t="s">
        <v>21</v>
      </c>
      <c r="E45" s="18" t="s">
        <v>263</v>
      </c>
      <c r="F45" s="48" t="s">
        <v>288</v>
      </c>
      <c r="G45" s="19">
        <v>66.17</v>
      </c>
      <c r="H45" s="21">
        <v>143600</v>
      </c>
      <c r="I45" s="40">
        <v>143600</v>
      </c>
      <c r="J45" s="21">
        <f t="shared" si="0"/>
        <v>7775308</v>
      </c>
      <c r="K45" s="43">
        <v>45734.707740127298</v>
      </c>
      <c r="M45" s="11"/>
    </row>
    <row r="46" spans="1:13" ht="30" customHeight="1" x14ac:dyDescent="0.35">
      <c r="A46" s="10" t="s">
        <v>66</v>
      </c>
      <c r="B46" s="17" t="s">
        <v>188</v>
      </c>
      <c r="C46" s="18" t="s">
        <v>189</v>
      </c>
      <c r="D46" s="17" t="s">
        <v>19</v>
      </c>
      <c r="E46" s="18" t="s">
        <v>264</v>
      </c>
      <c r="F46" s="48" t="s">
        <v>288</v>
      </c>
      <c r="G46" s="19">
        <v>65.83</v>
      </c>
      <c r="H46" s="21">
        <v>200000</v>
      </c>
      <c r="I46" s="40">
        <v>200000</v>
      </c>
      <c r="J46" s="21">
        <f t="shared" si="0"/>
        <v>7975308</v>
      </c>
      <c r="K46" s="43">
        <v>45732.615281712999</v>
      </c>
      <c r="M46" s="11"/>
    </row>
    <row r="47" spans="1:13" ht="25.5" customHeight="1" x14ac:dyDescent="0.35">
      <c r="A47" s="30" t="s">
        <v>67</v>
      </c>
      <c r="B47" s="26" t="s">
        <v>190</v>
      </c>
      <c r="C47" s="27" t="s">
        <v>191</v>
      </c>
      <c r="D47" s="26" t="s">
        <v>18</v>
      </c>
      <c r="E47" s="27" t="s">
        <v>265</v>
      </c>
      <c r="F47" s="49" t="s">
        <v>288</v>
      </c>
      <c r="G47" s="28">
        <v>65.5</v>
      </c>
      <c r="H47" s="29">
        <v>200000</v>
      </c>
      <c r="I47" s="22">
        <v>150000</v>
      </c>
      <c r="J47" s="29">
        <f t="shared" si="0"/>
        <v>8125308</v>
      </c>
      <c r="K47" s="44">
        <v>45733.503384294003</v>
      </c>
      <c r="M47" s="11"/>
    </row>
    <row r="48" spans="1:13" ht="30" customHeight="1" x14ac:dyDescent="0.35">
      <c r="A48" s="25" t="s">
        <v>68</v>
      </c>
      <c r="B48" s="26" t="s">
        <v>192</v>
      </c>
      <c r="C48" s="27" t="s">
        <v>193</v>
      </c>
      <c r="D48" s="26" t="s">
        <v>22</v>
      </c>
      <c r="E48" s="27" t="s">
        <v>266</v>
      </c>
      <c r="F48" s="49" t="s">
        <v>287</v>
      </c>
      <c r="G48" s="28">
        <v>65.17</v>
      </c>
      <c r="H48" s="29">
        <v>229999</v>
      </c>
      <c r="I48" s="22">
        <v>150000</v>
      </c>
      <c r="J48" s="29">
        <f t="shared" si="0"/>
        <v>8275308</v>
      </c>
      <c r="K48" s="44">
        <v>45725.481749340302</v>
      </c>
      <c r="M48" s="11"/>
    </row>
    <row r="49" spans="1:13" ht="30" customHeight="1" x14ac:dyDescent="0.35">
      <c r="A49" s="30" t="s">
        <v>69</v>
      </c>
      <c r="B49" s="26" t="s">
        <v>194</v>
      </c>
      <c r="C49" s="27" t="s">
        <v>195</v>
      </c>
      <c r="D49" s="26" t="s">
        <v>89</v>
      </c>
      <c r="E49" s="27" t="s">
        <v>267</v>
      </c>
      <c r="F49" s="49" t="s">
        <v>287</v>
      </c>
      <c r="G49" s="28">
        <v>65.17</v>
      </c>
      <c r="H49" s="29">
        <v>230000</v>
      </c>
      <c r="I49" s="22">
        <v>150000</v>
      </c>
      <c r="J49" s="29">
        <f t="shared" si="0"/>
        <v>8425308</v>
      </c>
      <c r="K49" s="44">
        <v>45726.463679363398</v>
      </c>
      <c r="M49" s="11"/>
    </row>
    <row r="50" spans="1:13" ht="30" customHeight="1" x14ac:dyDescent="0.35">
      <c r="A50" s="25" t="s">
        <v>70</v>
      </c>
      <c r="B50" s="26" t="s">
        <v>196</v>
      </c>
      <c r="C50" s="27" t="s">
        <v>197</v>
      </c>
      <c r="D50" s="26" t="s">
        <v>22</v>
      </c>
      <c r="E50" s="27" t="s">
        <v>268</v>
      </c>
      <c r="F50" s="49" t="s">
        <v>288</v>
      </c>
      <c r="G50" s="28">
        <v>65.17</v>
      </c>
      <c r="H50" s="29">
        <v>160000</v>
      </c>
      <c r="I50" s="22">
        <v>150000</v>
      </c>
      <c r="J50" s="29">
        <f t="shared" si="0"/>
        <v>8575308</v>
      </c>
      <c r="K50" s="44">
        <v>45735.938370798598</v>
      </c>
      <c r="M50" s="11"/>
    </row>
    <row r="51" spans="1:13" ht="30" customHeight="1" x14ac:dyDescent="0.35">
      <c r="A51" s="30" t="s">
        <v>71</v>
      </c>
      <c r="B51" s="26" t="s">
        <v>198</v>
      </c>
      <c r="C51" s="27" t="s">
        <v>199</v>
      </c>
      <c r="D51" s="26" t="s">
        <v>22</v>
      </c>
      <c r="E51" s="27" t="s">
        <v>269</v>
      </c>
      <c r="F51" s="49" t="s">
        <v>288</v>
      </c>
      <c r="G51" s="28">
        <v>64.67</v>
      </c>
      <c r="H51" s="29">
        <v>200000</v>
      </c>
      <c r="I51" s="22">
        <v>150000</v>
      </c>
      <c r="J51" s="29">
        <f t="shared" si="0"/>
        <v>8725308</v>
      </c>
      <c r="K51" s="44">
        <v>45733.642289236101</v>
      </c>
      <c r="M51" s="11"/>
    </row>
    <row r="52" spans="1:13" ht="30" customHeight="1" x14ac:dyDescent="0.35">
      <c r="A52" s="25" t="s">
        <v>72</v>
      </c>
      <c r="B52" s="26" t="s">
        <v>200</v>
      </c>
      <c r="C52" s="27" t="s">
        <v>201</v>
      </c>
      <c r="D52" s="26" t="s">
        <v>89</v>
      </c>
      <c r="E52" s="27" t="s">
        <v>270</v>
      </c>
      <c r="F52" s="49" t="s">
        <v>287</v>
      </c>
      <c r="G52" s="28">
        <v>64.5</v>
      </c>
      <c r="H52" s="29">
        <v>230000</v>
      </c>
      <c r="I52" s="22">
        <v>150000</v>
      </c>
      <c r="J52" s="29">
        <f t="shared" si="0"/>
        <v>8875308</v>
      </c>
      <c r="K52" s="44">
        <v>45736.566968483799</v>
      </c>
    </row>
    <row r="53" spans="1:13" ht="30" customHeight="1" x14ac:dyDescent="0.35">
      <c r="A53" s="30" t="s">
        <v>73</v>
      </c>
      <c r="B53" s="26" t="s">
        <v>202</v>
      </c>
      <c r="C53" s="27" t="s">
        <v>203</v>
      </c>
      <c r="D53" s="26" t="s">
        <v>16</v>
      </c>
      <c r="E53" s="27" t="s">
        <v>271</v>
      </c>
      <c r="F53" s="49" t="s">
        <v>288</v>
      </c>
      <c r="G53" s="28">
        <v>64.17</v>
      </c>
      <c r="H53" s="29">
        <v>200000</v>
      </c>
      <c r="I53" s="22">
        <v>150000</v>
      </c>
      <c r="J53" s="29">
        <f t="shared" si="0"/>
        <v>9025308</v>
      </c>
      <c r="K53" s="44">
        <v>45734.378991550897</v>
      </c>
    </row>
    <row r="54" spans="1:13" ht="36.75" customHeight="1" x14ac:dyDescent="0.35">
      <c r="A54" s="10" t="s">
        <v>90</v>
      </c>
      <c r="B54" s="17" t="s">
        <v>204</v>
      </c>
      <c r="C54" s="18" t="s">
        <v>284</v>
      </c>
      <c r="D54" s="17" t="s">
        <v>85</v>
      </c>
      <c r="E54" s="18" t="s">
        <v>272</v>
      </c>
      <c r="F54" s="48" t="s">
        <v>287</v>
      </c>
      <c r="G54" s="19">
        <v>64.17</v>
      </c>
      <c r="H54" s="21">
        <v>50000</v>
      </c>
      <c r="I54" s="40">
        <v>50000</v>
      </c>
      <c r="J54" s="21">
        <f t="shared" si="0"/>
        <v>9075308</v>
      </c>
      <c r="K54" s="43">
        <v>45735.466523182899</v>
      </c>
    </row>
    <row r="55" spans="1:13" ht="30" customHeight="1" x14ac:dyDescent="0.35">
      <c r="A55" s="30" t="s">
        <v>91</v>
      </c>
      <c r="B55" s="26" t="s">
        <v>205</v>
      </c>
      <c r="C55" s="27" t="s">
        <v>206</v>
      </c>
      <c r="D55" s="26" t="s">
        <v>20</v>
      </c>
      <c r="E55" s="27" t="s">
        <v>273</v>
      </c>
      <c r="F55" s="49" t="s">
        <v>287</v>
      </c>
      <c r="G55" s="28">
        <v>63.83</v>
      </c>
      <c r="H55" s="29">
        <v>230000</v>
      </c>
      <c r="I55" s="22">
        <v>150000</v>
      </c>
      <c r="J55" s="29">
        <f t="shared" si="0"/>
        <v>9225308</v>
      </c>
      <c r="K55" s="44">
        <v>45736.460078321797</v>
      </c>
    </row>
    <row r="56" spans="1:13" ht="30" customHeight="1" x14ac:dyDescent="0.35">
      <c r="A56" s="25" t="s">
        <v>92</v>
      </c>
      <c r="B56" s="26" t="s">
        <v>207</v>
      </c>
      <c r="C56" s="27" t="s">
        <v>208</v>
      </c>
      <c r="D56" s="26" t="s">
        <v>20</v>
      </c>
      <c r="E56" s="27" t="s">
        <v>274</v>
      </c>
      <c r="F56" s="49" t="s">
        <v>288</v>
      </c>
      <c r="G56" s="28">
        <v>63.67</v>
      </c>
      <c r="H56" s="29">
        <v>199920</v>
      </c>
      <c r="I56" s="22">
        <v>150000</v>
      </c>
      <c r="J56" s="29">
        <f t="shared" si="0"/>
        <v>9375308</v>
      </c>
      <c r="K56" s="44">
        <v>45735.684362499996</v>
      </c>
    </row>
    <row r="57" spans="1:13" ht="30" customHeight="1" x14ac:dyDescent="0.35">
      <c r="A57" s="30" t="s">
        <v>93</v>
      </c>
      <c r="B57" s="26" t="s">
        <v>209</v>
      </c>
      <c r="C57" s="27" t="s">
        <v>210</v>
      </c>
      <c r="D57" s="26" t="s">
        <v>85</v>
      </c>
      <c r="E57" s="27" t="s">
        <v>77</v>
      </c>
      <c r="F57" s="49" t="s">
        <v>288</v>
      </c>
      <c r="G57" s="28">
        <v>63.33</v>
      </c>
      <c r="H57" s="29">
        <v>200000</v>
      </c>
      <c r="I57" s="22">
        <v>150000</v>
      </c>
      <c r="J57" s="29">
        <f t="shared" si="0"/>
        <v>9525308</v>
      </c>
      <c r="K57" s="44">
        <v>45734.423003044001</v>
      </c>
    </row>
    <row r="58" spans="1:13" ht="30" customHeight="1" x14ac:dyDescent="0.35">
      <c r="A58" s="25" t="s">
        <v>94</v>
      </c>
      <c r="B58" s="26" t="s">
        <v>211</v>
      </c>
      <c r="C58" s="27" t="s">
        <v>212</v>
      </c>
      <c r="D58" s="26" t="s">
        <v>20</v>
      </c>
      <c r="E58" s="27" t="s">
        <v>275</v>
      </c>
      <c r="F58" s="49" t="s">
        <v>288</v>
      </c>
      <c r="G58" s="28">
        <v>63.33</v>
      </c>
      <c r="H58" s="29">
        <v>200000</v>
      </c>
      <c r="I58" s="22">
        <v>150000</v>
      </c>
      <c r="J58" s="29">
        <f t="shared" si="0"/>
        <v>9675308</v>
      </c>
      <c r="K58" s="44">
        <v>45734.633072997698</v>
      </c>
    </row>
    <row r="59" spans="1:13" ht="30" customHeight="1" x14ac:dyDescent="0.35">
      <c r="A59" s="30" t="s">
        <v>95</v>
      </c>
      <c r="B59" s="26" t="s">
        <v>213</v>
      </c>
      <c r="C59" s="27" t="s">
        <v>214</v>
      </c>
      <c r="D59" s="26" t="s">
        <v>16</v>
      </c>
      <c r="E59" s="27" t="s">
        <v>276</v>
      </c>
      <c r="F59" s="49" t="s">
        <v>287</v>
      </c>
      <c r="G59" s="28">
        <v>63.17</v>
      </c>
      <c r="H59" s="29">
        <v>230000</v>
      </c>
      <c r="I59" s="22">
        <v>150000</v>
      </c>
      <c r="J59" s="29">
        <f t="shared" si="0"/>
        <v>9825308</v>
      </c>
      <c r="K59" s="44">
        <v>45735.617152662002</v>
      </c>
    </row>
    <row r="60" spans="1:13" ht="30" customHeight="1" x14ac:dyDescent="0.35">
      <c r="A60" s="25" t="s">
        <v>96</v>
      </c>
      <c r="B60" s="26" t="s">
        <v>215</v>
      </c>
      <c r="C60" s="27" t="s">
        <v>216</v>
      </c>
      <c r="D60" s="26" t="s">
        <v>17</v>
      </c>
      <c r="E60" s="27" t="s">
        <v>81</v>
      </c>
      <c r="F60" s="49" t="s">
        <v>287</v>
      </c>
      <c r="G60" s="28">
        <v>63</v>
      </c>
      <c r="H60" s="29">
        <v>230000</v>
      </c>
      <c r="I60" s="22">
        <v>150000</v>
      </c>
      <c r="J60" s="29">
        <f t="shared" si="0"/>
        <v>9975308</v>
      </c>
      <c r="K60" s="44">
        <v>45722.459347650503</v>
      </c>
    </row>
    <row r="61" spans="1:13" ht="30" customHeight="1" x14ac:dyDescent="0.35">
      <c r="A61" s="9" t="s">
        <v>97</v>
      </c>
      <c r="B61" s="17" t="s">
        <v>217</v>
      </c>
      <c r="C61" s="18" t="s">
        <v>218</v>
      </c>
      <c r="D61" s="17" t="s">
        <v>21</v>
      </c>
      <c r="E61" s="18" t="s">
        <v>277</v>
      </c>
      <c r="F61" s="48" t="s">
        <v>288</v>
      </c>
      <c r="G61" s="19">
        <v>62.67</v>
      </c>
      <c r="H61" s="21">
        <v>74400</v>
      </c>
      <c r="I61" s="40">
        <v>74400</v>
      </c>
      <c r="J61" s="21">
        <f t="shared" si="0"/>
        <v>10049708</v>
      </c>
      <c r="K61" s="43">
        <v>45732.909845717601</v>
      </c>
    </row>
    <row r="62" spans="1:13" ht="53.25" customHeight="1" x14ac:dyDescent="0.35">
      <c r="A62" s="25" t="s">
        <v>98</v>
      </c>
      <c r="B62" s="26" t="s">
        <v>219</v>
      </c>
      <c r="C62" s="27" t="s">
        <v>220</v>
      </c>
      <c r="D62" s="26" t="s">
        <v>21</v>
      </c>
      <c r="E62" s="27" t="s">
        <v>278</v>
      </c>
      <c r="F62" s="49" t="s">
        <v>287</v>
      </c>
      <c r="G62" s="28">
        <v>62.5</v>
      </c>
      <c r="H62" s="29">
        <v>230000</v>
      </c>
      <c r="I62" s="22">
        <v>150000</v>
      </c>
      <c r="J62" s="29">
        <f t="shared" si="0"/>
        <v>10199708</v>
      </c>
      <c r="K62" s="44">
        <v>45735.661245451403</v>
      </c>
    </row>
    <row r="63" spans="1:13" ht="30" customHeight="1" x14ac:dyDescent="0.35">
      <c r="A63" s="30" t="s">
        <v>99</v>
      </c>
      <c r="B63" s="26" t="s">
        <v>221</v>
      </c>
      <c r="C63" s="27" t="s">
        <v>222</v>
      </c>
      <c r="D63" s="26" t="s">
        <v>14</v>
      </c>
      <c r="E63" s="27" t="s">
        <v>279</v>
      </c>
      <c r="F63" s="49" t="s">
        <v>288</v>
      </c>
      <c r="G63" s="28">
        <v>62.5</v>
      </c>
      <c r="H63" s="29">
        <v>200000</v>
      </c>
      <c r="I63" s="22">
        <v>150000</v>
      </c>
      <c r="J63" s="29">
        <f t="shared" si="0"/>
        <v>10349708</v>
      </c>
      <c r="K63" s="44">
        <v>45735.7407074074</v>
      </c>
    </row>
    <row r="64" spans="1:13" ht="30" customHeight="1" x14ac:dyDescent="0.35">
      <c r="A64" s="25" t="s">
        <v>100</v>
      </c>
      <c r="B64" s="31" t="s">
        <v>223</v>
      </c>
      <c r="C64" s="32" t="s">
        <v>224</v>
      </c>
      <c r="D64" s="31" t="s">
        <v>87</v>
      </c>
      <c r="E64" s="32" t="s">
        <v>280</v>
      </c>
      <c r="F64" s="49" t="s">
        <v>288</v>
      </c>
      <c r="G64" s="33">
        <v>62.17</v>
      </c>
      <c r="H64" s="34">
        <v>200000</v>
      </c>
      <c r="I64" s="23">
        <v>150000</v>
      </c>
      <c r="J64" s="29">
        <f t="shared" si="0"/>
        <v>10499708</v>
      </c>
      <c r="K64" s="44">
        <v>45733.9049302083</v>
      </c>
    </row>
    <row r="65" spans="1:11" ht="30" customHeight="1" x14ac:dyDescent="0.35">
      <c r="A65" s="30" t="s">
        <v>102</v>
      </c>
      <c r="B65" s="31" t="s">
        <v>225</v>
      </c>
      <c r="C65" s="32" t="s">
        <v>226</v>
      </c>
      <c r="D65" s="31" t="s">
        <v>13</v>
      </c>
      <c r="E65" s="32" t="s">
        <v>281</v>
      </c>
      <c r="F65" s="49" t="s">
        <v>288</v>
      </c>
      <c r="G65" s="33">
        <v>61.5</v>
      </c>
      <c r="H65" s="34">
        <v>200000</v>
      </c>
      <c r="I65" s="23">
        <v>150000</v>
      </c>
      <c r="J65" s="29">
        <f t="shared" si="0"/>
        <v>10649708</v>
      </c>
      <c r="K65" s="44">
        <v>45729.519896493097</v>
      </c>
    </row>
    <row r="66" spans="1:11" ht="30" customHeight="1" x14ac:dyDescent="0.35">
      <c r="A66" s="25" t="s">
        <v>103</v>
      </c>
      <c r="B66" s="31" t="s">
        <v>227</v>
      </c>
      <c r="C66" s="32" t="s">
        <v>228</v>
      </c>
      <c r="D66" s="31" t="s">
        <v>14</v>
      </c>
      <c r="E66" s="32" t="s">
        <v>282</v>
      </c>
      <c r="F66" s="49" t="s">
        <v>288</v>
      </c>
      <c r="G66" s="33">
        <v>61.33</v>
      </c>
      <c r="H66" s="34">
        <v>180000</v>
      </c>
      <c r="I66" s="23">
        <v>150000</v>
      </c>
      <c r="J66" s="29">
        <f t="shared" si="0"/>
        <v>10799708</v>
      </c>
      <c r="K66" s="44">
        <v>45735.944857835602</v>
      </c>
    </row>
    <row r="67" spans="1:11" ht="30" customHeight="1" x14ac:dyDescent="0.35">
      <c r="A67" s="30" t="s">
        <v>104</v>
      </c>
      <c r="B67" s="31" t="s">
        <v>229</v>
      </c>
      <c r="C67" s="32" t="s">
        <v>230</v>
      </c>
      <c r="D67" s="31" t="s">
        <v>15</v>
      </c>
      <c r="E67" s="32" t="s">
        <v>283</v>
      </c>
      <c r="F67" s="49" t="s">
        <v>288</v>
      </c>
      <c r="G67" s="33">
        <v>61.17</v>
      </c>
      <c r="H67" s="34">
        <v>200000</v>
      </c>
      <c r="I67" s="23">
        <v>150000</v>
      </c>
      <c r="J67" s="29">
        <f t="shared" si="0"/>
        <v>10949708</v>
      </c>
      <c r="K67" s="44">
        <v>45731.918643784702</v>
      </c>
    </row>
    <row r="68" spans="1:11" ht="30" customHeight="1" thickBot="1" x14ac:dyDescent="0.4">
      <c r="A68" s="25" t="s">
        <v>105</v>
      </c>
      <c r="B68" s="31" t="s">
        <v>231</v>
      </c>
      <c r="C68" s="35" t="s">
        <v>232</v>
      </c>
      <c r="D68" s="36" t="s">
        <v>85</v>
      </c>
      <c r="E68" s="35" t="s">
        <v>84</v>
      </c>
      <c r="F68" s="51" t="s">
        <v>287</v>
      </c>
      <c r="G68" s="37">
        <v>61</v>
      </c>
      <c r="H68" s="38">
        <v>200000</v>
      </c>
      <c r="I68" s="24">
        <v>50292</v>
      </c>
      <c r="J68" s="29">
        <f t="shared" si="0"/>
        <v>11000000</v>
      </c>
      <c r="K68" s="45">
        <v>45736.419837268499</v>
      </c>
    </row>
    <row r="69" spans="1:11" ht="15" thickBot="1" x14ac:dyDescent="0.4">
      <c r="A69" s="12"/>
      <c r="B69" s="58" t="s">
        <v>12</v>
      </c>
      <c r="C69" s="59"/>
      <c r="D69" s="59"/>
      <c r="E69" s="59"/>
      <c r="F69" s="59"/>
      <c r="G69" s="59"/>
      <c r="H69" s="41">
        <f>SUM(H5:H68)</f>
        <v>12534041</v>
      </c>
      <c r="I69" s="42">
        <f>SUM(I5:I68)</f>
        <v>11000000</v>
      </c>
      <c r="J69" s="3"/>
    </row>
  </sheetData>
  <mergeCells count="4">
    <mergeCell ref="A2:K2"/>
    <mergeCell ref="A3:I3"/>
    <mergeCell ref="H1:K1"/>
    <mergeCell ref="B69:G69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2025-05-07T09:15:30Z</cp:lastPrinted>
  <dcterms:created xsi:type="dcterms:W3CDTF">2021-05-20T07:09:22Z</dcterms:created>
  <dcterms:modified xsi:type="dcterms:W3CDTF">2025-06-13T08:43:56Z</dcterms:modified>
</cp:coreProperties>
</file>